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Hárok1" sheetId="1" r:id="rId1"/>
    <sheet name="Hárok3" sheetId="3" r:id="rId2"/>
  </sheets>
  <calcPr calcId="152511"/>
</workbook>
</file>

<file path=xl/calcChain.xml><?xml version="1.0" encoding="utf-8"?>
<calcChain xmlns="http://schemas.openxmlformats.org/spreadsheetml/2006/main">
  <c r="J49" i="1" l="1"/>
  <c r="K11" i="1" l="1"/>
  <c r="L11" i="1"/>
  <c r="H11" i="1"/>
  <c r="G52" i="1" l="1"/>
  <c r="H52" i="1"/>
  <c r="I52" i="1"/>
  <c r="J52" i="1"/>
  <c r="G49" i="1"/>
  <c r="H49" i="1"/>
  <c r="H53" i="1" s="1"/>
  <c r="I49" i="1"/>
  <c r="G39" i="1"/>
  <c r="H39" i="1"/>
  <c r="I39" i="1"/>
  <c r="J39" i="1"/>
  <c r="K39" i="1"/>
  <c r="J14" i="1"/>
  <c r="I14" i="1"/>
  <c r="J11" i="1"/>
  <c r="I11" i="1"/>
  <c r="J8" i="1"/>
  <c r="I8" i="1"/>
  <c r="G14" i="1"/>
  <c r="G15" i="1" s="1"/>
  <c r="G11" i="1"/>
  <c r="G8" i="1"/>
  <c r="I15" i="1" l="1"/>
  <c r="J53" i="1"/>
  <c r="J15" i="1"/>
  <c r="I53" i="1"/>
  <c r="G53" i="1"/>
  <c r="F39" i="1" l="1"/>
  <c r="F49" i="1"/>
  <c r="F60" i="1" s="1"/>
  <c r="F52" i="1"/>
  <c r="H14" i="1"/>
  <c r="H60" i="1"/>
  <c r="H8" i="1"/>
  <c r="H15" i="1" s="1"/>
  <c r="F8" i="1"/>
  <c r="F11" i="1"/>
  <c r="F14" i="1"/>
  <c r="F61" i="1" s="1"/>
  <c r="F15" i="1"/>
  <c r="L52" i="1"/>
  <c r="K52" i="1"/>
  <c r="L49" i="1"/>
  <c r="K49" i="1"/>
  <c r="L39" i="1"/>
  <c r="L14" i="1"/>
  <c r="K14" i="1"/>
  <c r="J61" i="1"/>
  <c r="I61" i="1"/>
  <c r="G61" i="1"/>
  <c r="J60" i="1"/>
  <c r="I60" i="1"/>
  <c r="G60" i="1"/>
  <c r="L8" i="1"/>
  <c r="K8" i="1"/>
  <c r="I59" i="1"/>
  <c r="G59" i="1"/>
  <c r="L15" i="1" l="1"/>
  <c r="K61" i="1"/>
  <c r="K59" i="1"/>
  <c r="L61" i="1"/>
  <c r="K60" i="1"/>
  <c r="H61" i="1"/>
  <c r="L60" i="1"/>
  <c r="F53" i="1"/>
  <c r="F62" i="1" s="1"/>
  <c r="H62" i="1"/>
  <c r="J62" i="1"/>
  <c r="L53" i="1"/>
  <c r="G62" i="1"/>
  <c r="K53" i="1"/>
  <c r="I62" i="1"/>
  <c r="K15" i="1"/>
  <c r="F59" i="1"/>
  <c r="H59" i="1"/>
  <c r="J59" i="1"/>
  <c r="L59" i="1"/>
  <c r="L62" i="1" l="1"/>
  <c r="K62" i="1"/>
</calcChain>
</file>

<file path=xl/sharedStrings.xml><?xml version="1.0" encoding="utf-8"?>
<sst xmlns="http://schemas.openxmlformats.org/spreadsheetml/2006/main" count="78" uniqueCount="75">
  <si>
    <t>PRÍJMY</t>
  </si>
  <si>
    <t>Plnenie</t>
  </si>
  <si>
    <t>Schválený</t>
  </si>
  <si>
    <t>Očakávaná</t>
  </si>
  <si>
    <t>Rozpočet</t>
  </si>
  <si>
    <r>
      <t xml:space="preserve">100 - Daňové príjmy                                                                                             </t>
    </r>
    <r>
      <rPr>
        <sz val="10"/>
        <rFont val="Arial"/>
        <family val="2"/>
        <charset val="238"/>
      </rPr>
      <t>napr. podielové dane, dane z pozemkov,stavieb,bytov,daň za psa, poplatok za TKO, daň za jadr.zariadenia a iné</t>
    </r>
  </si>
  <si>
    <r>
      <t>200 - Nedaňové príjmy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napr. príjmy z prenájmu, správne poplatky, príjmy za predaj tovarov a služieb a iné</t>
    </r>
  </si>
  <si>
    <r>
      <t>300 - Granty a transfery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napr. na matriku, ZŠ, MŠ, životné prostredie, evidenciu obyvateľov, voľby a iné</t>
    </r>
  </si>
  <si>
    <t>BEŽNÉ PRÍJMY</t>
  </si>
  <si>
    <r>
      <t>200 - Nedaňové príjmy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napr. príjmy z predaja pozemkov a iné </t>
    </r>
  </si>
  <si>
    <r>
      <t xml:space="preserve">300 - Granty a transfery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napr. na kanalizáciu, bytovku</t>
    </r>
  </si>
  <si>
    <t>KAPITÁLOVÉ PRÍJMY</t>
  </si>
  <si>
    <r>
      <t xml:space="preserve">400 - Príjmy z transakcií s finančnými aktívami a finančnými pasívami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napr. zostatky finančných prostriedkov z predchádzajúcich rokov</t>
    </r>
  </si>
  <si>
    <r>
      <t xml:space="preserve">500 - Prijaté úvery, pôžičky a návratné finančné výpomoci                                                                                </t>
    </r>
    <r>
      <rPr>
        <sz val="10"/>
        <rFont val="Arial"/>
        <family val="2"/>
        <charset val="238"/>
      </rPr>
      <t>napr. úver zo ŠFRB</t>
    </r>
  </si>
  <si>
    <t>PRÍJMOVÉ FINANČNÉ OPERÁCIE</t>
  </si>
  <si>
    <t>ROZPOČTOVANÉ PRÍJMY SPOLU</t>
  </si>
  <si>
    <t>VÝDAVKY</t>
  </si>
  <si>
    <t>Plnenie rozpočtu 2013</t>
  </si>
  <si>
    <t>Rozpočet 2016</t>
  </si>
  <si>
    <t>Rozpočet 2017</t>
  </si>
  <si>
    <r>
      <t xml:space="preserve">01.1.1 - Výkonné a zákonodarné orgány </t>
    </r>
    <r>
      <rPr>
        <sz val="10"/>
        <rFont val="Arial"/>
        <family val="2"/>
        <charset val="238"/>
      </rPr>
      <t>(obec)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                                                             600 - Bežné výdavky</t>
    </r>
  </si>
  <si>
    <r>
      <t>01.3.3 - Iné všeobecné služby</t>
    </r>
    <r>
      <rPr>
        <sz val="10"/>
        <rFont val="Arial"/>
        <family val="2"/>
        <charset val="238"/>
      </rPr>
      <t xml:space="preserve">                                                           600 - Bežné výdavky</t>
    </r>
  </si>
  <si>
    <r>
      <t>01.6.0 - Všeobecné verejné služby inde neklasifikované</t>
    </r>
    <r>
      <rPr>
        <sz val="10"/>
        <rFont val="Arial"/>
        <family val="2"/>
        <charset val="238"/>
      </rPr>
      <t xml:space="preserve">                                                                600 - Bežné výdavky</t>
    </r>
  </si>
  <si>
    <r>
      <t>02.2.0 - Civilná ochrana</t>
    </r>
    <r>
      <rPr>
        <sz val="10"/>
        <rFont val="Arial"/>
        <family val="2"/>
        <charset val="238"/>
      </rPr>
      <t xml:space="preserve">                                                                        600 - Bežné výdavky</t>
    </r>
  </si>
  <si>
    <r>
      <t>03.2.0 - Ochrana pred požiarmi</t>
    </r>
    <r>
      <rPr>
        <sz val="10"/>
        <rFont val="Arial"/>
        <family val="2"/>
        <charset val="238"/>
      </rPr>
      <t xml:space="preserve">                                                     600 - Bežné výdavky</t>
    </r>
  </si>
  <si>
    <r>
      <t>04.5.1 - Cestná doprava</t>
    </r>
    <r>
      <rPr>
        <sz val="10"/>
        <rFont val="Arial"/>
        <family val="2"/>
        <charset val="238"/>
      </rPr>
      <t xml:space="preserve">                                                                       600 - Bežné výdavky</t>
    </r>
  </si>
  <si>
    <r>
      <t>05.1.0 - Nakladanie s odpadmi</t>
    </r>
    <r>
      <rPr>
        <sz val="10"/>
        <rFont val="Arial"/>
        <family val="2"/>
        <charset val="238"/>
      </rPr>
      <t xml:space="preserve">                                                                                         600 - Bežné výdavky</t>
    </r>
  </si>
  <si>
    <r>
      <t>06.4.0 - Verejné osvetlenie</t>
    </r>
    <r>
      <rPr>
        <sz val="10"/>
        <rFont val="Arial"/>
        <family val="2"/>
        <charset val="238"/>
      </rPr>
      <t xml:space="preserve">                                                                                            600 - Bežné výdavky</t>
    </r>
  </si>
  <si>
    <r>
      <t xml:space="preserve">08.1.0 - Rekreačné a športové služby </t>
    </r>
    <r>
      <rPr>
        <sz val="10"/>
        <rFont val="Arial"/>
        <family val="2"/>
        <charset val="238"/>
      </rPr>
      <t xml:space="preserve">                                                600 - Bežné výdavky</t>
    </r>
  </si>
  <si>
    <r>
      <t xml:space="preserve">08.2.0 - Kultúrne služby </t>
    </r>
    <r>
      <rPr>
        <sz val="10"/>
        <rFont val="Arial"/>
        <family val="2"/>
        <charset val="238"/>
      </rPr>
      <t>(knižnica + KD)</t>
    </r>
    <r>
      <rPr>
        <b/>
        <sz val="10"/>
        <rFont val="Arial"/>
        <family val="2"/>
        <charset val="238"/>
      </rPr>
      <t xml:space="preserve">   </t>
    </r>
    <r>
      <rPr>
        <sz val="10"/>
        <rFont val="Arial"/>
        <family val="2"/>
        <charset val="238"/>
      </rPr>
      <t xml:space="preserve">                                                                                   600 - Bežné výdavky</t>
    </r>
  </si>
  <si>
    <r>
      <t>08.3.0 - Vysielacie a vydavateľské služby</t>
    </r>
    <r>
      <rPr>
        <sz val="10"/>
        <rFont val="Arial"/>
        <family val="2"/>
        <charset val="238"/>
      </rPr>
      <t xml:space="preserve">                                                                   600 - Bežné výdavky</t>
    </r>
  </si>
  <si>
    <r>
      <t>08.4.0 - Náboženské a iné spoločenské služby</t>
    </r>
    <r>
      <rPr>
        <sz val="10"/>
        <rFont val="Arial"/>
        <family val="2"/>
        <charset val="238"/>
      </rPr>
      <t xml:space="preserve">                                 600 - Bežné výdavky</t>
    </r>
  </si>
  <si>
    <r>
      <t>09.1.1.1 - Predprimárne vzdelávanie s bežnou starostlivosťou</t>
    </r>
    <r>
      <rPr>
        <sz val="10"/>
        <rFont val="Arial"/>
        <family val="2"/>
        <charset val="238"/>
      </rPr>
      <t xml:space="preserve"> (MŠ)                                                                                                                                                  600 - Bežné výdavky</t>
    </r>
  </si>
  <si>
    <r>
      <t xml:space="preserve">09.1.2.1 - Primárne vzdelávanie s bežnou starostlivosťou </t>
    </r>
    <r>
      <rPr>
        <sz val="10"/>
        <rFont val="Arial"/>
        <family val="2"/>
        <charset val="238"/>
      </rPr>
      <t>(ZŠ)                                                                                                                                             600 - Bežné výdavky</t>
    </r>
  </si>
  <si>
    <r>
      <t>09.5.0 - Vzdelávanie nedefinované podľa úrovne</t>
    </r>
    <r>
      <rPr>
        <sz val="10"/>
        <rFont val="Arial"/>
        <family val="2"/>
        <charset val="238"/>
      </rPr>
      <t xml:space="preserve"> (ŠKD)                                 600 - Bežné výdavky</t>
    </r>
  </si>
  <si>
    <r>
      <t>09.6.0.1 - Vedľajšie služby poskytované v rámci predprimárneho vzdelávania</t>
    </r>
    <r>
      <rPr>
        <sz val="10"/>
        <rFont val="Arial"/>
        <family val="2"/>
        <charset val="238"/>
      </rPr>
      <t xml:space="preserve"> (ŠJ)                                                                                                   600 - Bežné výdavky</t>
    </r>
  </si>
  <si>
    <r>
      <t>10.2.0 - Staroba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600 - Bežné výdavky</t>
    </r>
  </si>
  <si>
    <t>BEŽNÉ VÝDAVKY</t>
  </si>
  <si>
    <r>
      <t>05.2.0 - Nakladanie s odpadovými vodami</t>
    </r>
    <r>
      <rPr>
        <sz val="10"/>
        <rFont val="Arial"/>
        <family val="2"/>
        <charset val="238"/>
      </rPr>
      <t xml:space="preserve">                                     700 - Kapitálové výdavky (budovanie kanalizácie z cudzích zdrojov)</t>
    </r>
  </si>
  <si>
    <r>
      <t>05.2.0 - Nakladanie s odpadovými vodami</t>
    </r>
    <r>
      <rPr>
        <sz val="10"/>
        <rFont val="Arial"/>
        <family val="2"/>
        <charset val="238"/>
      </rPr>
      <t xml:space="preserve">                                     700 - Kapitálové výdavky (budovanie kanalizácie z vlastných zdrojov)</t>
    </r>
  </si>
  <si>
    <r>
      <t xml:space="preserve">06.1.0 - Rozvoj bývania                                                                                   </t>
    </r>
    <r>
      <rPr>
        <sz val="10"/>
        <rFont val="Arial"/>
        <family val="2"/>
        <charset val="238"/>
      </rPr>
      <t>700 - Kapitálové výdavky (nákup budov, objektov a ich častí - bytovka) - zo ŠR</t>
    </r>
  </si>
  <si>
    <r>
      <t xml:space="preserve">06.1.0 - Rozvoj bývania                                                                                   </t>
    </r>
    <r>
      <rPr>
        <sz val="10"/>
        <rFont val="Arial"/>
        <family val="2"/>
        <charset val="238"/>
      </rPr>
      <t>700 - Kapitálové výdavky (nákup budov, objektov a ich častí - bytovka) - zo ŠFRB</t>
    </r>
  </si>
  <si>
    <r>
      <t xml:space="preserve">06.1.0 - Rozvoj bývania                                                                                   </t>
    </r>
    <r>
      <rPr>
        <sz val="10"/>
        <rFont val="Arial"/>
        <family val="2"/>
        <charset val="238"/>
      </rPr>
      <t>700 - Kapitálové výdavky (nákup budov, objektov a ich častí - bytovka) - vlastné zdroje</t>
    </r>
  </si>
  <si>
    <r>
      <t xml:space="preserve">09.1.1.1 - Predprimárne vzdelávanie s bežnou starostlivosťou    </t>
    </r>
    <r>
      <rPr>
        <sz val="10"/>
        <rFont val="Arial"/>
        <family val="2"/>
        <charset val="238"/>
      </rPr>
      <t xml:space="preserve">                                                                                         700 - Kapitálové výdavky (rekonštrukcia MŠ z vlastných zdrojov)</t>
    </r>
  </si>
  <si>
    <t>KAPITÁLOVÉ VÝDAVKY</t>
  </si>
  <si>
    <r>
      <t>01.7.0 - Transakcie verejného dlhu</t>
    </r>
    <r>
      <rPr>
        <sz val="10"/>
        <rFont val="Arial"/>
        <family val="2"/>
        <charset val="238"/>
      </rPr>
      <t xml:space="preserve">                                                                   800 - Výdavky z transakcií s finančnými aktívami a finančnými pasívami (splácanie tuzemskej istiny)</t>
    </r>
  </si>
  <si>
    <r>
      <t xml:space="preserve">06.1.0 - Rozvoj bývania                                                                                          </t>
    </r>
    <r>
      <rPr>
        <sz val="10"/>
        <rFont val="Arial"/>
        <family val="2"/>
        <charset val="238"/>
      </rPr>
      <t>800 - Výdavky z transakcií s finančnými aktívami a finančnými pasívami (splácanie úveru ŠFRB)</t>
    </r>
  </si>
  <si>
    <t>VÝDAVKOVÉ FINANČNÉ OPERÁCIE</t>
  </si>
  <si>
    <t>ROZPOČTOVÉ VÝDAVKY SPOLU</t>
  </si>
  <si>
    <t>Vysvetlivky:</t>
  </si>
  <si>
    <r>
      <t>600 - Bežné výdavky</t>
    </r>
    <r>
      <rPr>
        <sz val="10"/>
        <rFont val="Arial"/>
        <family val="2"/>
        <charset val="238"/>
      </rPr>
      <t xml:space="preserve"> sú výdavky napr. na mzdy, odvody do poisťovní, elektrinu, plyn, poistenie majetku, telekomunikačné a poštové služby, aktualizácie softvéru, </t>
    </r>
  </si>
  <si>
    <t>nákup rôzneho materiálu, kancelárskych potrieb, palív, výdavky na opravy, údržbu majetku, školenia, náhrady PN, poplatky banke</t>
  </si>
  <si>
    <t>Rozdiel medzi bežnými príjmami a výdavkami</t>
  </si>
  <si>
    <t>Rozdiel medzi kapitál. príjmami a výdavkami</t>
  </si>
  <si>
    <t>Rozdiel medzi Pa V finančných operácií</t>
  </si>
  <si>
    <t>Rozdiel medzi celk. príjmami a výdavkami</t>
  </si>
  <si>
    <t xml:space="preserve">Návrh rozpočtu </t>
  </si>
  <si>
    <t>Schválený rozpočet</t>
  </si>
  <si>
    <t xml:space="preserve">Zvesený: </t>
  </si>
  <si>
    <t>rozpočtu           2013</t>
  </si>
  <si>
    <t>rozpočtu         2014</t>
  </si>
  <si>
    <t>rozpočet 2015</t>
  </si>
  <si>
    <t>skutočnosť 2015</t>
  </si>
  <si>
    <t>Plnenie rozpočtu 2014</t>
  </si>
  <si>
    <t>Schválený rozpočet 2015</t>
  </si>
  <si>
    <t>Očakávaná skutočnosť 2015</t>
  </si>
  <si>
    <t>Rozpočet 2018</t>
  </si>
  <si>
    <t>Rozpočet na roky 2016 - 2018</t>
  </si>
  <si>
    <r>
      <t>06.1.0 - Rozvoj bývania</t>
    </r>
    <r>
      <rPr>
        <sz val="10"/>
        <rFont val="Arial"/>
        <family val="2"/>
        <charset val="238"/>
      </rPr>
      <t xml:space="preserve">                                                                                         600 - Bežné výdavky</t>
    </r>
  </si>
  <si>
    <r>
      <t xml:space="preserve">08.1.0 - Rekreačné a športové služby </t>
    </r>
    <r>
      <rPr>
        <sz val="10"/>
        <rFont val="Arial"/>
        <family val="2"/>
        <charset val="238"/>
      </rPr>
      <t xml:space="preserve">                                                                                700 - Kapitálové výdavky (výstavba multifunkčného ihriska) - cudzie zdroje</t>
    </r>
  </si>
  <si>
    <r>
      <t xml:space="preserve">08.1.0 - Rekreačné a športové služby </t>
    </r>
    <r>
      <rPr>
        <sz val="10"/>
        <rFont val="Arial"/>
        <family val="2"/>
        <charset val="238"/>
      </rPr>
      <t xml:space="preserve">                                                                                700 - Kapitálové výdavky (výstavba multifunkčného ihriska) - vlastné zdroje</t>
    </r>
  </si>
  <si>
    <r>
      <t xml:space="preserve">04.5.1 - Cestná doprava                          </t>
    </r>
    <r>
      <rPr>
        <sz val="10"/>
        <rFont val="Arial"/>
        <family val="2"/>
        <charset val="238"/>
      </rPr>
      <t xml:space="preserve">                                     700 - Kapitálové výdavky (cesty a kamery z vlastných zdrojov)</t>
    </r>
  </si>
  <si>
    <t>Vyvesený: 25.2.2016</t>
  </si>
  <si>
    <t>Zvesený: 11.3.2016</t>
  </si>
  <si>
    <t>Vyvesený: 14.3.2016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</si>
</sst>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8"/>
      <color indexed="8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0" xfId="0" applyFont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5" borderId="8" xfId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5" borderId="13" xfId="1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" borderId="18" xfId="0" applyFont="1" applyFill="1" applyBorder="1"/>
    <xf numFmtId="2" fontId="8" fillId="0" borderId="18" xfId="0" applyNumberFormat="1" applyFont="1" applyFill="1" applyBorder="1"/>
    <xf numFmtId="2" fontId="8" fillId="9" borderId="19" xfId="0" applyNumberFormat="1" applyFont="1" applyFill="1" applyBorder="1"/>
    <xf numFmtId="2" fontId="8" fillId="0" borderId="16" xfId="0" applyNumberFormat="1" applyFont="1" applyBorder="1"/>
    <xf numFmtId="2" fontId="9" fillId="0" borderId="18" xfId="0" applyNumberFormat="1" applyFont="1" applyBorder="1"/>
    <xf numFmtId="0" fontId="8" fillId="3" borderId="20" xfId="0" applyFont="1" applyFill="1" applyBorder="1"/>
    <xf numFmtId="2" fontId="8" fillId="0" borderId="3" xfId="0" applyNumberFormat="1" applyFont="1" applyFill="1" applyBorder="1"/>
    <xf numFmtId="2" fontId="8" fillId="0" borderId="20" xfId="0" applyNumberFormat="1" applyFont="1" applyFill="1" applyBorder="1"/>
    <xf numFmtId="2" fontId="8" fillId="9" borderId="21" xfId="0" applyNumberFormat="1" applyFont="1" applyFill="1" applyBorder="1"/>
    <xf numFmtId="2" fontId="8" fillId="0" borderId="2" xfId="0" applyNumberFormat="1" applyFont="1" applyBorder="1"/>
    <xf numFmtId="2" fontId="9" fillId="0" borderId="20" xfId="0" applyNumberFormat="1" applyFont="1" applyBorder="1"/>
    <xf numFmtId="0" fontId="8" fillId="0" borderId="20" xfId="0" applyFont="1" applyFill="1" applyBorder="1"/>
    <xf numFmtId="2" fontId="6" fillId="10" borderId="20" xfId="1" applyNumberFormat="1" applyFont="1" applyFill="1" applyBorder="1"/>
    <xf numFmtId="2" fontId="6" fillId="10" borderId="22" xfId="1" applyNumberFormat="1" applyFont="1" applyFill="1" applyBorder="1"/>
    <xf numFmtId="2" fontId="6" fillId="10" borderId="1" xfId="1" applyNumberFormat="1" applyFont="1" applyFill="1" applyBorder="1"/>
    <xf numFmtId="2" fontId="6" fillId="10" borderId="21" xfId="1" applyNumberFormat="1" applyFont="1" applyFill="1" applyBorder="1"/>
    <xf numFmtId="2" fontId="8" fillId="0" borderId="20" xfId="1" applyNumberFormat="1" applyFont="1" applyFill="1" applyBorder="1"/>
    <xf numFmtId="2" fontId="8" fillId="9" borderId="21" xfId="1" applyNumberFormat="1" applyFont="1" applyFill="1" applyBorder="1"/>
    <xf numFmtId="2" fontId="8" fillId="0" borderId="2" xfId="1" applyNumberFormat="1" applyFont="1" applyFill="1" applyBorder="1"/>
    <xf numFmtId="2" fontId="9" fillId="0" borderId="20" xfId="0" applyNumberFormat="1" applyFont="1" applyFill="1" applyBorder="1"/>
    <xf numFmtId="2" fontId="8" fillId="3" borderId="20" xfId="0" applyNumberFormat="1" applyFont="1" applyFill="1" applyBorder="1"/>
    <xf numFmtId="2" fontId="10" fillId="0" borderId="20" xfId="0" applyNumberFormat="1" applyFont="1" applyBorder="1"/>
    <xf numFmtId="2" fontId="6" fillId="2" borderId="20" xfId="1" applyNumberFormat="1" applyFont="1" applyFill="1" applyBorder="1"/>
    <xf numFmtId="2" fontId="6" fillId="2" borderId="3" xfId="1" applyNumberFormat="1" applyFont="1" applyFill="1" applyBorder="1"/>
    <xf numFmtId="2" fontId="6" fillId="2" borderId="21" xfId="1" applyNumberFormat="1" applyFont="1" applyFill="1" applyBorder="1"/>
    <xf numFmtId="2" fontId="8" fillId="9" borderId="20" xfId="0" applyNumberFormat="1" applyFont="1" applyFill="1" applyBorder="1"/>
    <xf numFmtId="2" fontId="8" fillId="3" borderId="23" xfId="0" applyNumberFormat="1" applyFont="1" applyFill="1" applyBorder="1"/>
    <xf numFmtId="2" fontId="8" fillId="0" borderId="23" xfId="0" applyNumberFormat="1" applyFont="1" applyFill="1" applyBorder="1"/>
    <xf numFmtId="2" fontId="8" fillId="9" borderId="25" xfId="0" applyNumberFormat="1" applyFont="1" applyFill="1" applyBorder="1"/>
    <xf numFmtId="2" fontId="8" fillId="0" borderId="26" xfId="0" applyNumberFormat="1" applyFont="1" applyFill="1" applyBorder="1"/>
    <xf numFmtId="0" fontId="6" fillId="4" borderId="29" xfId="1" applyFont="1" applyFill="1" applyBorder="1"/>
    <xf numFmtId="2" fontId="6" fillId="4" borderId="29" xfId="1" applyNumberFormat="1" applyFont="1" applyFill="1" applyBorder="1"/>
    <xf numFmtId="2" fontId="11" fillId="7" borderId="31" xfId="1" applyNumberFormat="1" applyFont="1" applyFill="1" applyBorder="1"/>
    <xf numFmtId="2" fontId="11" fillId="7" borderId="33" xfId="1" applyNumberFormat="1" applyFont="1" applyFill="1" applyBorder="1"/>
    <xf numFmtId="2" fontId="11" fillId="7" borderId="30" xfId="1" applyNumberFormat="1" applyFont="1" applyFill="1" applyBorder="1"/>
    <xf numFmtId="0" fontId="11" fillId="0" borderId="0" xfId="1" applyFont="1" applyFill="1" applyBorder="1" applyAlignment="1">
      <alignment horizontal="left"/>
    </xf>
    <xf numFmtId="2" fontId="11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12" fillId="0" borderId="0" xfId="0" applyFont="1" applyFill="1"/>
    <xf numFmtId="0" fontId="6" fillId="5" borderId="33" xfId="1" applyFont="1" applyFill="1" applyBorder="1" applyAlignment="1">
      <alignment horizontal="center" wrapText="1"/>
    </xf>
    <xf numFmtId="0" fontId="6" fillId="6" borderId="33" xfId="0" applyFont="1" applyFill="1" applyBorder="1" applyAlignment="1">
      <alignment horizontal="center" wrapText="1"/>
    </xf>
    <xf numFmtId="0" fontId="6" fillId="7" borderId="33" xfId="0" applyFont="1" applyFill="1" applyBorder="1" applyAlignment="1">
      <alignment horizontal="center" wrapText="1"/>
    </xf>
    <xf numFmtId="0" fontId="6" fillId="11" borderId="33" xfId="0" applyFont="1" applyFill="1" applyBorder="1" applyAlignment="1">
      <alignment horizontal="center" wrapText="1"/>
    </xf>
    <xf numFmtId="0" fontId="6" fillId="9" borderId="33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2" fontId="8" fillId="9" borderId="18" xfId="0" applyNumberFormat="1" applyFont="1" applyFill="1" applyBorder="1"/>
    <xf numFmtId="2" fontId="8" fillId="0" borderId="17" xfId="0" applyNumberFormat="1" applyFont="1" applyFill="1" applyBorder="1"/>
    <xf numFmtId="2" fontId="8" fillId="3" borderId="34" xfId="0" applyNumberFormat="1" applyFont="1" applyFill="1" applyBorder="1"/>
    <xf numFmtId="0" fontId="6" fillId="10" borderId="20" xfId="1" applyFont="1" applyFill="1" applyBorder="1"/>
    <xf numFmtId="2" fontId="8" fillId="0" borderId="3" xfId="0" applyNumberFormat="1" applyFont="1" applyBorder="1"/>
    <xf numFmtId="2" fontId="8" fillId="0" borderId="21" xfId="0" applyNumberFormat="1" applyFont="1" applyBorder="1"/>
    <xf numFmtId="2" fontId="8" fillId="0" borderId="20" xfId="0" applyNumberFormat="1" applyFont="1" applyBorder="1"/>
    <xf numFmtId="2" fontId="8" fillId="3" borderId="3" xfId="0" applyNumberFormat="1" applyFont="1" applyFill="1" applyBorder="1"/>
    <xf numFmtId="2" fontId="8" fillId="9" borderId="23" xfId="0" applyNumberFormat="1" applyFont="1" applyFill="1" applyBorder="1"/>
    <xf numFmtId="2" fontId="8" fillId="3" borderId="24" xfId="0" applyNumberFormat="1" applyFont="1" applyFill="1" applyBorder="1"/>
    <xf numFmtId="2" fontId="9" fillId="0" borderId="23" xfId="0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0" fontId="8" fillId="0" borderId="0" xfId="1" applyFont="1" applyBorder="1"/>
    <xf numFmtId="0" fontId="4" fillId="0" borderId="0" xfId="0" applyFont="1" applyBorder="1"/>
    <xf numFmtId="0" fontId="13" fillId="10" borderId="35" xfId="0" applyFont="1" applyFill="1" applyBorder="1"/>
    <xf numFmtId="0" fontId="13" fillId="10" borderId="36" xfId="0" applyFont="1" applyFill="1" applyBorder="1"/>
    <xf numFmtId="0" fontId="13" fillId="10" borderId="37" xfId="0" applyFont="1" applyFill="1" applyBorder="1"/>
    <xf numFmtId="0" fontId="13" fillId="10" borderId="18" xfId="0" applyFont="1" applyFill="1" applyBorder="1"/>
    <xf numFmtId="2" fontId="13" fillId="10" borderId="18" xfId="0" applyNumberFormat="1" applyFont="1" applyFill="1" applyBorder="1"/>
    <xf numFmtId="2" fontId="13" fillId="10" borderId="16" xfId="0" applyNumberFormat="1" applyFont="1" applyFill="1" applyBorder="1"/>
    <xf numFmtId="0" fontId="13" fillId="2" borderId="38" xfId="0" applyFont="1" applyFill="1" applyBorder="1"/>
    <xf numFmtId="0" fontId="13" fillId="2" borderId="39" xfId="0" applyFont="1" applyFill="1" applyBorder="1"/>
    <xf numFmtId="0" fontId="13" fillId="2" borderId="1" xfId="0" applyFont="1" applyFill="1" applyBorder="1"/>
    <xf numFmtId="2" fontId="13" fillId="2" borderId="20" xfId="0" applyNumberFormat="1" applyFont="1" applyFill="1" applyBorder="1"/>
    <xf numFmtId="2" fontId="13" fillId="2" borderId="2" xfId="0" applyNumberFormat="1" applyFont="1" applyFill="1" applyBorder="1"/>
    <xf numFmtId="0" fontId="13" fillId="4" borderId="38" xfId="0" applyFont="1" applyFill="1" applyBorder="1"/>
    <xf numFmtId="0" fontId="13" fillId="4" borderId="39" xfId="0" applyFont="1" applyFill="1" applyBorder="1"/>
    <xf numFmtId="0" fontId="13" fillId="4" borderId="1" xfId="0" applyFont="1" applyFill="1" applyBorder="1"/>
    <xf numFmtId="0" fontId="13" fillId="4" borderId="20" xfId="0" applyFont="1" applyFill="1" applyBorder="1"/>
    <xf numFmtId="2" fontId="13" fillId="4" borderId="20" xfId="0" applyNumberFormat="1" applyFont="1" applyFill="1" applyBorder="1"/>
    <xf numFmtId="2" fontId="13" fillId="4" borderId="2" xfId="0" applyNumberFormat="1" applyFont="1" applyFill="1" applyBorder="1"/>
    <xf numFmtId="0" fontId="14" fillId="7" borderId="40" xfId="0" applyFont="1" applyFill="1" applyBorder="1"/>
    <xf numFmtId="0" fontId="14" fillId="7" borderId="41" xfId="0" applyFont="1" applyFill="1" applyBorder="1"/>
    <xf numFmtId="0" fontId="14" fillId="7" borderId="42" xfId="0" applyFont="1" applyFill="1" applyBorder="1"/>
    <xf numFmtId="0" fontId="14" fillId="7" borderId="29" xfId="0" applyFont="1" applyFill="1" applyBorder="1"/>
    <xf numFmtId="2" fontId="14" fillId="7" borderId="29" xfId="0" applyNumberFormat="1" applyFont="1" applyFill="1" applyBorder="1"/>
    <xf numFmtId="2" fontId="14" fillId="7" borderId="27" xfId="0" applyNumberFormat="1" applyFont="1" applyFill="1" applyBorder="1"/>
    <xf numFmtId="0" fontId="6" fillId="0" borderId="0" xfId="0" applyFont="1" applyBorder="1"/>
    <xf numFmtId="0" fontId="6" fillId="0" borderId="0" xfId="0" applyFont="1"/>
    <xf numFmtId="0" fontId="10" fillId="0" borderId="0" xfId="0" applyFont="1"/>
    <xf numFmtId="0" fontId="15" fillId="0" borderId="0" xfId="0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5" fillId="0" borderId="0" xfId="0" applyFont="1" applyBorder="1"/>
    <xf numFmtId="0" fontId="8" fillId="0" borderId="0" xfId="0" applyFont="1" applyBorder="1"/>
    <xf numFmtId="0" fontId="16" fillId="0" borderId="0" xfId="0" applyFont="1"/>
    <xf numFmtId="2" fontId="8" fillId="0" borderId="19" xfId="0" applyNumberFormat="1" applyFont="1" applyFill="1" applyBorder="1"/>
    <xf numFmtId="2" fontId="8" fillId="0" borderId="21" xfId="0" applyNumberFormat="1" applyFont="1" applyFill="1" applyBorder="1"/>
    <xf numFmtId="2" fontId="8" fillId="0" borderId="21" xfId="1" applyNumberFormat="1" applyFont="1" applyFill="1" applyBorder="1"/>
    <xf numFmtId="2" fontId="8" fillId="0" borderId="25" xfId="0" applyNumberFormat="1" applyFont="1" applyFill="1" applyBorder="1"/>
    <xf numFmtId="0" fontId="8" fillId="0" borderId="20" xfId="1" applyFont="1" applyFill="1" applyBorder="1"/>
    <xf numFmtId="2" fontId="8" fillId="0" borderId="3" xfId="1" applyNumberFormat="1" applyFont="1" applyFill="1" applyBorder="1"/>
    <xf numFmtId="0" fontId="17" fillId="0" borderId="0" xfId="0" applyFont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21" xfId="1" applyFont="1" applyBorder="1" applyAlignment="1">
      <alignment horizontal="left" wrapText="1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10" borderId="2" xfId="1" applyFont="1" applyFill="1" applyBorder="1" applyAlignment="1">
      <alignment horizontal="left"/>
    </xf>
    <xf numFmtId="0" fontId="6" fillId="10" borderId="3" xfId="1" applyFont="1" applyFill="1" applyBorder="1" applyAlignment="1">
      <alignment horizontal="left"/>
    </xf>
    <xf numFmtId="0" fontId="8" fillId="0" borderId="3" xfId="1" applyFont="1" applyBorder="1" applyAlignment="1">
      <alignment horizontal="left" wrapText="1"/>
    </xf>
    <xf numFmtId="0" fontId="8" fillId="0" borderId="21" xfId="1" applyFont="1" applyBorder="1" applyAlignment="1">
      <alignment horizontal="left" wrapText="1"/>
    </xf>
    <xf numFmtId="0" fontId="11" fillId="7" borderId="30" xfId="1" applyFont="1" applyFill="1" applyBorder="1" applyAlignment="1">
      <alignment horizontal="left"/>
    </xf>
    <xf numFmtId="0" fontId="11" fillId="7" borderId="31" xfId="1" applyFont="1" applyFill="1" applyBorder="1" applyAlignment="1">
      <alignment horizontal="left"/>
    </xf>
    <xf numFmtId="0" fontId="11" fillId="7" borderId="32" xfId="1" applyFont="1" applyFill="1" applyBorder="1" applyAlignment="1">
      <alignment horizontal="left"/>
    </xf>
    <xf numFmtId="0" fontId="6" fillId="4" borderId="27" xfId="1" applyFont="1" applyFill="1" applyBorder="1" applyAlignment="1">
      <alignment horizontal="left"/>
    </xf>
    <xf numFmtId="0" fontId="6" fillId="4" borderId="28" xfId="1" applyFont="1" applyFill="1" applyBorder="1" applyAlignment="1">
      <alignment horizontal="left"/>
    </xf>
    <xf numFmtId="0" fontId="6" fillId="4" borderId="30" xfId="1" applyFont="1" applyFill="1" applyBorder="1" applyAlignment="1">
      <alignment horizontal="left"/>
    </xf>
    <xf numFmtId="0" fontId="6" fillId="4" borderId="31" xfId="1" applyFont="1" applyFill="1" applyBorder="1" applyAlignment="1">
      <alignment horizontal="left"/>
    </xf>
    <xf numFmtId="0" fontId="8" fillId="0" borderId="16" xfId="1" applyFont="1" applyBorder="1" applyAlignment="1">
      <alignment horizontal="left" wrapText="1"/>
    </xf>
    <xf numFmtId="0" fontId="4" fillId="0" borderId="17" xfId="1" applyFont="1" applyBorder="1" applyAlignment="1">
      <alignment horizontal="left" wrapText="1"/>
    </xf>
    <xf numFmtId="0" fontId="8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6" fillId="4" borderId="5" xfId="1" applyFont="1" applyFill="1" applyBorder="1" applyAlignment="1">
      <alignment horizontal="left"/>
    </xf>
    <xf numFmtId="0" fontId="6" fillId="4" borderId="6" xfId="1" applyFont="1" applyFill="1" applyBorder="1" applyAlignment="1">
      <alignment horizontal="left"/>
    </xf>
    <xf numFmtId="0" fontId="6" fillId="4" borderId="7" xfId="1" applyFont="1" applyFill="1" applyBorder="1" applyAlignment="1">
      <alignment horizontal="left"/>
    </xf>
    <xf numFmtId="0" fontId="6" fillId="4" borderId="10" xfId="1" applyFont="1" applyFill="1" applyBorder="1" applyAlignment="1">
      <alignment horizontal="left"/>
    </xf>
    <xf numFmtId="0" fontId="6" fillId="4" borderId="11" xfId="1" applyFont="1" applyFill="1" applyBorder="1" applyAlignment="1">
      <alignment horizontal="left"/>
    </xf>
    <xf numFmtId="0" fontId="6" fillId="4" borderId="12" xfId="1" applyFont="1" applyFill="1" applyBorder="1" applyAlignment="1">
      <alignment horizontal="left"/>
    </xf>
  </cellXfs>
  <cellStyles count="2">
    <cellStyle name="Normálne" xfId="0" builtinId="0"/>
    <cellStyle name="normální_List1" xfId="1"/>
  </cellStyles>
  <dxfs count="0"/>
  <tableStyles count="0" defaultTableStyle="TableStyleMedium2" defaultPivotStyle="PivotStyleMedium9"/>
  <colors>
    <mruColors>
      <color rgb="FFCCCCFF"/>
      <color rgb="FFFDD631"/>
      <color rgb="FFF7B047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A71" sqref="A71"/>
    </sheetView>
  </sheetViews>
  <sheetFormatPr defaultRowHeight="15" x14ac:dyDescent="0.25"/>
  <cols>
    <col min="5" max="5" width="17.42578125" customWidth="1"/>
    <col min="6" max="7" width="12.28515625" customWidth="1"/>
    <col min="8" max="8" width="13.140625" customWidth="1"/>
    <col min="9" max="9" width="12.28515625" customWidth="1"/>
    <col min="10" max="10" width="13.140625" customWidth="1"/>
    <col min="11" max="12" width="12.28515625" customWidth="1"/>
  </cols>
  <sheetData>
    <row r="1" spans="1:15" ht="23.25" x14ac:dyDescent="0.35">
      <c r="A1" s="1" t="s">
        <v>67</v>
      </c>
      <c r="B1" s="2"/>
      <c r="C1" s="3"/>
      <c r="D1" s="3"/>
      <c r="E1" s="4"/>
      <c r="G1" s="5"/>
      <c r="H1" s="6"/>
      <c r="I1" s="5"/>
      <c r="J1" s="5"/>
      <c r="K1" s="5"/>
      <c r="L1" s="7"/>
    </row>
    <row r="2" spans="1:15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5" x14ac:dyDescent="0.25">
      <c r="A3" s="144" t="s">
        <v>0</v>
      </c>
      <c r="B3" s="145"/>
      <c r="C3" s="145"/>
      <c r="D3" s="145"/>
      <c r="E3" s="146"/>
      <c r="F3" s="9" t="s">
        <v>1</v>
      </c>
      <c r="G3" s="10" t="s">
        <v>1</v>
      </c>
      <c r="H3" s="11" t="s">
        <v>2</v>
      </c>
      <c r="I3" s="12" t="s">
        <v>3</v>
      </c>
      <c r="J3" s="13" t="s">
        <v>4</v>
      </c>
      <c r="K3" s="14" t="s">
        <v>4</v>
      </c>
      <c r="L3" s="15" t="s">
        <v>4</v>
      </c>
      <c r="N3" s="123"/>
      <c r="O3" s="123"/>
    </row>
    <row r="4" spans="1:15" ht="33.75" customHeight="1" thickBot="1" x14ac:dyDescent="0.3">
      <c r="A4" s="147"/>
      <c r="B4" s="148"/>
      <c r="C4" s="148"/>
      <c r="D4" s="148"/>
      <c r="E4" s="149"/>
      <c r="F4" s="16" t="s">
        <v>59</v>
      </c>
      <c r="G4" s="17" t="s">
        <v>60</v>
      </c>
      <c r="H4" s="18" t="s">
        <v>61</v>
      </c>
      <c r="I4" s="19" t="s">
        <v>62</v>
      </c>
      <c r="J4" s="20">
        <v>2016</v>
      </c>
      <c r="K4" s="21">
        <v>2017</v>
      </c>
      <c r="L4" s="22">
        <v>2018</v>
      </c>
      <c r="N4" s="123"/>
      <c r="O4" s="123"/>
    </row>
    <row r="5" spans="1:15" ht="45" customHeight="1" x14ac:dyDescent="0.25">
      <c r="A5" s="140" t="s">
        <v>5</v>
      </c>
      <c r="B5" s="141"/>
      <c r="C5" s="141"/>
      <c r="D5" s="141"/>
      <c r="E5" s="141"/>
      <c r="F5" s="23">
        <v>150218.68</v>
      </c>
      <c r="G5" s="23">
        <v>152201.31</v>
      </c>
      <c r="H5" s="117">
        <v>169622.74</v>
      </c>
      <c r="I5" s="24">
        <v>172368.54</v>
      </c>
      <c r="J5" s="25">
        <v>187486.74</v>
      </c>
      <c r="K5" s="26">
        <v>179190</v>
      </c>
      <c r="L5" s="27">
        <v>179190</v>
      </c>
    </row>
    <row r="6" spans="1:15" ht="45" customHeight="1" x14ac:dyDescent="0.25">
      <c r="A6" s="124" t="s">
        <v>6</v>
      </c>
      <c r="B6" s="125"/>
      <c r="C6" s="125"/>
      <c r="D6" s="125"/>
      <c r="E6" s="125"/>
      <c r="F6" s="28">
        <v>13833.71</v>
      </c>
      <c r="G6" s="28">
        <v>16170.35</v>
      </c>
      <c r="H6" s="118">
        <v>13464</v>
      </c>
      <c r="I6" s="30">
        <v>15306.98</v>
      </c>
      <c r="J6" s="31">
        <v>49688</v>
      </c>
      <c r="K6" s="32">
        <v>37435</v>
      </c>
      <c r="L6" s="33">
        <v>37435</v>
      </c>
    </row>
    <row r="7" spans="1:15" ht="45" customHeight="1" x14ac:dyDescent="0.25">
      <c r="A7" s="124" t="s">
        <v>7</v>
      </c>
      <c r="B7" s="125"/>
      <c r="C7" s="125"/>
      <c r="D7" s="125"/>
      <c r="E7" s="125"/>
      <c r="F7" s="28">
        <v>29940.03</v>
      </c>
      <c r="G7" s="28">
        <v>31013.75</v>
      </c>
      <c r="H7" s="118">
        <v>11780</v>
      </c>
      <c r="I7" s="34">
        <v>17800.63</v>
      </c>
      <c r="J7" s="31">
        <v>6928.12</v>
      </c>
      <c r="K7" s="32">
        <v>5840</v>
      </c>
      <c r="L7" s="33">
        <v>5640</v>
      </c>
    </row>
    <row r="8" spans="1:15" x14ac:dyDescent="0.25">
      <c r="A8" s="129" t="s">
        <v>8</v>
      </c>
      <c r="B8" s="130"/>
      <c r="C8" s="130"/>
      <c r="D8" s="130"/>
      <c r="E8" s="130"/>
      <c r="F8" s="35">
        <f t="shared" ref="F8" si="0">SUM(F5:F7)</f>
        <v>193992.41999999998</v>
      </c>
      <c r="G8" s="36">
        <f>SUM(G5:G7)</f>
        <v>199385.41</v>
      </c>
      <c r="H8" s="38">
        <f t="shared" ref="H8" si="1">SUM(H5:H7)</f>
        <v>194866.74</v>
      </c>
      <c r="I8" s="35">
        <f>SUM(I5:I7)</f>
        <v>205476.15000000002</v>
      </c>
      <c r="J8" s="38">
        <f>SUM(J5:J7)</f>
        <v>244102.86</v>
      </c>
      <c r="K8" s="37">
        <f t="shared" ref="K8:L8" si="2">SUM(K5:K7)</f>
        <v>222465</v>
      </c>
      <c r="L8" s="35">
        <f t="shared" si="2"/>
        <v>222265</v>
      </c>
    </row>
    <row r="9" spans="1:15" ht="34.5" customHeight="1" x14ac:dyDescent="0.25">
      <c r="A9" s="142" t="s">
        <v>9</v>
      </c>
      <c r="B9" s="143"/>
      <c r="C9" s="143"/>
      <c r="D9" s="143"/>
      <c r="E9" s="143"/>
      <c r="F9" s="39">
        <v>1354.8</v>
      </c>
      <c r="G9" s="39">
        <v>290.39999999999998</v>
      </c>
      <c r="H9" s="119">
        <v>0</v>
      </c>
      <c r="I9" s="39">
        <v>0</v>
      </c>
      <c r="J9" s="40">
        <v>0</v>
      </c>
      <c r="K9" s="41">
        <v>0</v>
      </c>
      <c r="L9" s="42">
        <v>0</v>
      </c>
    </row>
    <row r="10" spans="1:15" ht="34.5" customHeight="1" x14ac:dyDescent="0.25">
      <c r="A10" s="124" t="s">
        <v>10</v>
      </c>
      <c r="B10" s="125"/>
      <c r="C10" s="125"/>
      <c r="D10" s="125"/>
      <c r="E10" s="125"/>
      <c r="F10" s="43">
        <v>0</v>
      </c>
      <c r="G10" s="43">
        <v>0</v>
      </c>
      <c r="H10" s="118">
        <v>594230</v>
      </c>
      <c r="I10" s="30">
        <v>120000</v>
      </c>
      <c r="J10" s="31">
        <v>294230</v>
      </c>
      <c r="K10" s="32">
        <v>0</v>
      </c>
      <c r="L10" s="44">
        <v>0</v>
      </c>
    </row>
    <row r="11" spans="1:15" x14ac:dyDescent="0.25">
      <c r="A11" s="127" t="s">
        <v>11</v>
      </c>
      <c r="B11" s="128"/>
      <c r="C11" s="128"/>
      <c r="D11" s="128"/>
      <c r="E11" s="128"/>
      <c r="F11" s="45">
        <f>SUM(F9:F10)</f>
        <v>1354.8</v>
      </c>
      <c r="G11" s="45">
        <f>SUM(G9:G10)</f>
        <v>290.39999999999998</v>
      </c>
      <c r="H11" s="45">
        <f>SUM(H9:H10)</f>
        <v>594230</v>
      </c>
      <c r="I11" s="45">
        <f>SUM(I9:I10)</f>
        <v>120000</v>
      </c>
      <c r="J11" s="47">
        <f>SUM(J9:J10)</f>
        <v>294230</v>
      </c>
      <c r="K11" s="47">
        <f t="shared" ref="K11:L11" si="3">SUM(K9:K10)</f>
        <v>0</v>
      </c>
      <c r="L11" s="47">
        <f t="shared" si="3"/>
        <v>0</v>
      </c>
    </row>
    <row r="12" spans="1:15" ht="45" customHeight="1" x14ac:dyDescent="0.25">
      <c r="A12" s="124" t="s">
        <v>12</v>
      </c>
      <c r="B12" s="131"/>
      <c r="C12" s="131"/>
      <c r="D12" s="131"/>
      <c r="E12" s="131"/>
      <c r="F12" s="28">
        <v>18676.45</v>
      </c>
      <c r="G12" s="43">
        <v>0</v>
      </c>
      <c r="H12" s="30">
        <v>10000</v>
      </c>
      <c r="I12" s="30">
        <v>0</v>
      </c>
      <c r="J12" s="48">
        <v>55000</v>
      </c>
      <c r="K12" s="30">
        <v>0</v>
      </c>
      <c r="L12" s="30">
        <v>0</v>
      </c>
    </row>
    <row r="13" spans="1:15" ht="45" customHeight="1" x14ac:dyDescent="0.25">
      <c r="A13" s="124" t="s">
        <v>13</v>
      </c>
      <c r="B13" s="131"/>
      <c r="C13" s="131"/>
      <c r="D13" s="131"/>
      <c r="E13" s="131"/>
      <c r="F13" s="49">
        <v>0</v>
      </c>
      <c r="G13" s="49">
        <v>0</v>
      </c>
      <c r="H13" s="120">
        <v>512180</v>
      </c>
      <c r="I13" s="50">
        <v>0</v>
      </c>
      <c r="J13" s="51">
        <v>512180</v>
      </c>
      <c r="K13" s="52">
        <v>0</v>
      </c>
      <c r="L13" s="50">
        <v>0</v>
      </c>
    </row>
    <row r="14" spans="1:15" ht="15.75" thickBot="1" x14ac:dyDescent="0.3">
      <c r="A14" s="136" t="s">
        <v>14</v>
      </c>
      <c r="B14" s="137"/>
      <c r="C14" s="137"/>
      <c r="D14" s="137"/>
      <c r="E14" s="137"/>
      <c r="F14" s="53">
        <f t="shared" ref="F14" si="4">SUM(F12:F13)</f>
        <v>18676.45</v>
      </c>
      <c r="G14" s="54">
        <f>SUM(G12:G13)</f>
        <v>0</v>
      </c>
      <c r="H14" s="54">
        <f t="shared" ref="H14" si="5">SUM(H12:H13)</f>
        <v>522180</v>
      </c>
      <c r="I14" s="54">
        <f>SUM(I12:I13)</f>
        <v>0</v>
      </c>
      <c r="J14" s="54">
        <f>SUM(J12:J13)</f>
        <v>567180</v>
      </c>
      <c r="K14" s="54">
        <f t="shared" ref="K14:L14" si="6">SUM(K12:K13)</f>
        <v>0</v>
      </c>
      <c r="L14" s="54">
        <f t="shared" si="6"/>
        <v>0</v>
      </c>
    </row>
    <row r="15" spans="1:15" ht="16.5" thickBot="1" x14ac:dyDescent="0.3">
      <c r="A15" s="133" t="s">
        <v>15</v>
      </c>
      <c r="B15" s="134"/>
      <c r="C15" s="134"/>
      <c r="D15" s="134"/>
      <c r="E15" s="135"/>
      <c r="F15" s="56">
        <f t="shared" ref="F15" si="7">F8+F11+F14</f>
        <v>214023.66999999998</v>
      </c>
      <c r="G15" s="56">
        <f>G8+G11+G14</f>
        <v>199675.81</v>
      </c>
      <c r="H15" s="55">
        <f t="shared" ref="H15:J15" si="8">H8+H11+H14</f>
        <v>1311276.74</v>
      </c>
      <c r="I15" s="56">
        <f t="shared" si="8"/>
        <v>325476.15000000002</v>
      </c>
      <c r="J15" s="55">
        <f t="shared" si="8"/>
        <v>1105512.8599999999</v>
      </c>
      <c r="K15" s="57">
        <f t="shared" ref="K15:L15" si="9">K8+K11+K14</f>
        <v>222465</v>
      </c>
      <c r="L15" s="56">
        <f t="shared" si="9"/>
        <v>222265</v>
      </c>
    </row>
    <row r="16" spans="1:15" ht="15.75" x14ac:dyDescent="0.25">
      <c r="A16" s="58"/>
      <c r="B16" s="58"/>
      <c r="C16" s="58"/>
      <c r="D16" s="58"/>
      <c r="E16" s="58"/>
      <c r="F16" s="59"/>
      <c r="G16" s="59"/>
      <c r="H16" s="59"/>
      <c r="I16" s="59"/>
      <c r="J16" s="59"/>
      <c r="K16" s="59"/>
    </row>
    <row r="17" spans="1:12" ht="15.75" x14ac:dyDescent="0.25">
      <c r="A17" s="58"/>
      <c r="B17" s="58"/>
      <c r="C17" s="58"/>
      <c r="D17" s="58"/>
      <c r="E17" s="58"/>
      <c r="F17" s="59"/>
      <c r="G17" s="59"/>
      <c r="H17" s="59"/>
      <c r="I17" s="59"/>
      <c r="J17" s="59"/>
      <c r="K17" s="59"/>
    </row>
    <row r="18" spans="1:12" ht="15.75" x14ac:dyDescent="0.25">
      <c r="A18" s="58"/>
      <c r="B18" s="58"/>
      <c r="C18" s="58"/>
      <c r="D18" s="58"/>
      <c r="E18" s="58"/>
      <c r="F18" s="59"/>
      <c r="G18" s="59"/>
      <c r="H18" s="59"/>
      <c r="I18" s="59"/>
      <c r="J18" s="59"/>
      <c r="K18" s="59"/>
    </row>
    <row r="19" spans="1:12" ht="15.75" thickBot="1" x14ac:dyDescent="0.3">
      <c r="A19" s="60"/>
      <c r="B19" s="60"/>
      <c r="C19" s="60"/>
      <c r="D19" s="60"/>
      <c r="E19" s="60"/>
      <c r="F19" s="61"/>
      <c r="G19" s="61"/>
      <c r="H19" s="61"/>
      <c r="I19" s="61"/>
      <c r="J19" s="61"/>
      <c r="K19" s="61"/>
      <c r="L19" s="62"/>
    </row>
    <row r="20" spans="1:12" ht="45.75" customHeight="1" thickBot="1" x14ac:dyDescent="0.3">
      <c r="A20" s="138" t="s">
        <v>16</v>
      </c>
      <c r="B20" s="139"/>
      <c r="C20" s="139"/>
      <c r="D20" s="139"/>
      <c r="E20" s="139"/>
      <c r="F20" s="63" t="s">
        <v>17</v>
      </c>
      <c r="G20" s="64" t="s">
        <v>63</v>
      </c>
      <c r="H20" s="65" t="s">
        <v>64</v>
      </c>
      <c r="I20" s="66" t="s">
        <v>65</v>
      </c>
      <c r="J20" s="67" t="s">
        <v>18</v>
      </c>
      <c r="K20" s="68" t="s">
        <v>19</v>
      </c>
      <c r="L20" s="69" t="s">
        <v>66</v>
      </c>
    </row>
    <row r="21" spans="1:12" ht="34.5" customHeight="1" x14ac:dyDescent="0.25">
      <c r="A21" s="140" t="s">
        <v>20</v>
      </c>
      <c r="B21" s="141"/>
      <c r="C21" s="141"/>
      <c r="D21" s="141"/>
      <c r="E21" s="141"/>
      <c r="F21" s="23">
        <v>81103.97</v>
      </c>
      <c r="G21" s="23">
        <v>78449.350000000006</v>
      </c>
      <c r="H21" s="24">
        <v>80500</v>
      </c>
      <c r="I21" s="24">
        <v>73972.800000000003</v>
      </c>
      <c r="J21" s="70">
        <v>80389.179999999993</v>
      </c>
      <c r="K21" s="71">
        <v>81620</v>
      </c>
      <c r="L21" s="27">
        <v>84195</v>
      </c>
    </row>
    <row r="22" spans="1:12" ht="34.5" customHeight="1" x14ac:dyDescent="0.25">
      <c r="A22" s="124" t="s">
        <v>21</v>
      </c>
      <c r="B22" s="125"/>
      <c r="C22" s="125"/>
      <c r="D22" s="125"/>
      <c r="E22" s="125"/>
      <c r="F22" s="72">
        <v>3828</v>
      </c>
      <c r="G22" s="72">
        <v>3905.31</v>
      </c>
      <c r="H22" s="30">
        <v>3905</v>
      </c>
      <c r="I22" s="34">
        <v>4000.78</v>
      </c>
      <c r="J22" s="48">
        <v>3975.94</v>
      </c>
      <c r="K22" s="29">
        <v>3900</v>
      </c>
      <c r="L22" s="33">
        <v>3900</v>
      </c>
    </row>
    <row r="23" spans="1:12" ht="34.5" customHeight="1" x14ac:dyDescent="0.25">
      <c r="A23" s="124" t="s">
        <v>22</v>
      </c>
      <c r="B23" s="125"/>
      <c r="C23" s="125"/>
      <c r="D23" s="125"/>
      <c r="E23" s="125"/>
      <c r="F23" s="72">
        <v>1120</v>
      </c>
      <c r="G23" s="72">
        <v>2642.52</v>
      </c>
      <c r="H23" s="30">
        <v>0</v>
      </c>
      <c r="I23" s="30">
        <v>640</v>
      </c>
      <c r="J23" s="48">
        <v>794</v>
      </c>
      <c r="K23" s="29">
        <v>0</v>
      </c>
      <c r="L23" s="33">
        <v>0</v>
      </c>
    </row>
    <row r="24" spans="1:12" ht="34.5" customHeight="1" x14ac:dyDescent="0.25">
      <c r="A24" s="124" t="s">
        <v>23</v>
      </c>
      <c r="B24" s="125"/>
      <c r="C24" s="125"/>
      <c r="D24" s="125"/>
      <c r="E24" s="125"/>
      <c r="F24" s="43">
        <v>150</v>
      </c>
      <c r="G24" s="43">
        <v>108.19</v>
      </c>
      <c r="H24" s="30">
        <v>200</v>
      </c>
      <c r="I24" s="30">
        <v>198.72</v>
      </c>
      <c r="J24" s="48">
        <v>200</v>
      </c>
      <c r="K24" s="29">
        <v>200</v>
      </c>
      <c r="L24" s="33">
        <v>200</v>
      </c>
    </row>
    <row r="25" spans="1:12" ht="34.5" customHeight="1" x14ac:dyDescent="0.25">
      <c r="A25" s="124" t="s">
        <v>24</v>
      </c>
      <c r="B25" s="125"/>
      <c r="C25" s="125"/>
      <c r="D25" s="125"/>
      <c r="E25" s="125"/>
      <c r="F25" s="28">
        <v>550.28</v>
      </c>
      <c r="G25" s="28">
        <v>389.31</v>
      </c>
      <c r="H25" s="30">
        <v>400</v>
      </c>
      <c r="I25" s="30">
        <v>431.94</v>
      </c>
      <c r="J25" s="48">
        <v>390</v>
      </c>
      <c r="K25" s="29">
        <v>390</v>
      </c>
      <c r="L25" s="33">
        <v>390</v>
      </c>
    </row>
    <row r="26" spans="1:12" ht="34.5" customHeight="1" x14ac:dyDescent="0.25">
      <c r="A26" s="124" t="s">
        <v>25</v>
      </c>
      <c r="B26" s="125"/>
      <c r="C26" s="125"/>
      <c r="D26" s="125"/>
      <c r="E26" s="125"/>
      <c r="F26" s="28">
        <v>1845.87</v>
      </c>
      <c r="G26" s="28">
        <v>179.25</v>
      </c>
      <c r="H26" s="30">
        <v>100</v>
      </c>
      <c r="I26" s="30">
        <v>70</v>
      </c>
      <c r="J26" s="48">
        <v>500</v>
      </c>
      <c r="K26" s="29">
        <v>500</v>
      </c>
      <c r="L26" s="33">
        <v>500</v>
      </c>
    </row>
    <row r="27" spans="1:12" ht="34.5" customHeight="1" x14ac:dyDescent="0.25">
      <c r="A27" s="124" t="s">
        <v>26</v>
      </c>
      <c r="B27" s="125"/>
      <c r="C27" s="125"/>
      <c r="D27" s="125"/>
      <c r="E27" s="125"/>
      <c r="F27" s="28">
        <v>11138.71</v>
      </c>
      <c r="G27" s="28">
        <v>11303.04</v>
      </c>
      <c r="H27" s="30">
        <v>11480</v>
      </c>
      <c r="I27" s="30">
        <v>12084.78</v>
      </c>
      <c r="J27" s="48">
        <v>12000</v>
      </c>
      <c r="K27" s="29">
        <v>12000</v>
      </c>
      <c r="L27" s="33">
        <v>12000</v>
      </c>
    </row>
    <row r="28" spans="1:12" ht="34.5" customHeight="1" x14ac:dyDescent="0.25">
      <c r="A28" s="124" t="s">
        <v>68</v>
      </c>
      <c r="B28" s="125"/>
      <c r="C28" s="125"/>
      <c r="D28" s="125"/>
      <c r="E28" s="125"/>
      <c r="F28" s="43">
        <v>0</v>
      </c>
      <c r="G28" s="43">
        <v>0</v>
      </c>
      <c r="H28" s="30">
        <v>0</v>
      </c>
      <c r="I28" s="30">
        <v>900</v>
      </c>
      <c r="J28" s="48">
        <v>8200</v>
      </c>
      <c r="K28" s="29">
        <v>1000</v>
      </c>
      <c r="L28" s="33">
        <v>1000</v>
      </c>
    </row>
    <row r="29" spans="1:12" ht="34.5" customHeight="1" x14ac:dyDescent="0.25">
      <c r="A29" s="124" t="s">
        <v>27</v>
      </c>
      <c r="B29" s="125"/>
      <c r="C29" s="125"/>
      <c r="D29" s="125"/>
      <c r="E29" s="125"/>
      <c r="F29" s="28">
        <v>1740.46</v>
      </c>
      <c r="G29" s="28">
        <v>1438.56</v>
      </c>
      <c r="H29" s="30">
        <v>1440</v>
      </c>
      <c r="I29" s="30">
        <v>3343.56</v>
      </c>
      <c r="J29" s="48">
        <v>4250</v>
      </c>
      <c r="K29" s="29">
        <v>4250</v>
      </c>
      <c r="L29" s="33">
        <v>4250</v>
      </c>
    </row>
    <row r="30" spans="1:12" ht="34.5" customHeight="1" x14ac:dyDescent="0.25">
      <c r="A30" s="124" t="s">
        <v>28</v>
      </c>
      <c r="B30" s="125"/>
      <c r="C30" s="125"/>
      <c r="D30" s="125"/>
      <c r="E30" s="125"/>
      <c r="F30" s="28">
        <v>2271.39</v>
      </c>
      <c r="G30" s="28">
        <v>1988.14</v>
      </c>
      <c r="H30" s="30">
        <v>8489</v>
      </c>
      <c r="I30" s="30">
        <v>21265.07</v>
      </c>
      <c r="J30" s="48">
        <v>4420</v>
      </c>
      <c r="K30" s="29">
        <v>4020</v>
      </c>
      <c r="L30" s="33">
        <v>4020</v>
      </c>
    </row>
    <row r="31" spans="1:12" ht="34.5" customHeight="1" x14ac:dyDescent="0.25">
      <c r="A31" s="124" t="s">
        <v>29</v>
      </c>
      <c r="B31" s="125"/>
      <c r="C31" s="125"/>
      <c r="D31" s="125"/>
      <c r="E31" s="125"/>
      <c r="F31" s="28">
        <v>7978.61</v>
      </c>
      <c r="G31" s="28">
        <v>5160.49</v>
      </c>
      <c r="H31" s="30">
        <v>5100</v>
      </c>
      <c r="I31" s="30">
        <v>5882.61</v>
      </c>
      <c r="J31" s="48">
        <v>12300</v>
      </c>
      <c r="K31" s="29">
        <v>5027</v>
      </c>
      <c r="L31" s="33">
        <v>5053</v>
      </c>
    </row>
    <row r="32" spans="1:12" ht="34.5" customHeight="1" x14ac:dyDescent="0.25">
      <c r="A32" s="124" t="s">
        <v>30</v>
      </c>
      <c r="B32" s="125"/>
      <c r="C32" s="125"/>
      <c r="D32" s="125"/>
      <c r="E32" s="125"/>
      <c r="F32" s="28">
        <v>295.74</v>
      </c>
      <c r="G32" s="28">
        <v>294.74</v>
      </c>
      <c r="H32" s="30">
        <v>300</v>
      </c>
      <c r="I32" s="30">
        <v>294.74</v>
      </c>
      <c r="J32" s="48">
        <v>137</v>
      </c>
      <c r="K32" s="29">
        <v>137</v>
      </c>
      <c r="L32" s="33">
        <v>137</v>
      </c>
    </row>
    <row r="33" spans="1:12" ht="34.5" customHeight="1" x14ac:dyDescent="0.25">
      <c r="A33" s="124" t="s">
        <v>31</v>
      </c>
      <c r="B33" s="125"/>
      <c r="C33" s="125"/>
      <c r="D33" s="125"/>
      <c r="E33" s="125"/>
      <c r="F33" s="28">
        <v>279.36</v>
      </c>
      <c r="G33" s="28">
        <v>1205.95</v>
      </c>
      <c r="H33" s="30">
        <v>750</v>
      </c>
      <c r="I33" s="30">
        <v>880.54</v>
      </c>
      <c r="J33" s="48">
        <v>700</v>
      </c>
      <c r="K33" s="29">
        <v>700</v>
      </c>
      <c r="L33" s="33">
        <v>700</v>
      </c>
    </row>
    <row r="34" spans="1:12" ht="44.25" customHeight="1" x14ac:dyDescent="0.25">
      <c r="A34" s="124" t="s">
        <v>32</v>
      </c>
      <c r="B34" s="125"/>
      <c r="C34" s="125"/>
      <c r="D34" s="125"/>
      <c r="E34" s="125"/>
      <c r="F34" s="28">
        <v>34475.629999999997</v>
      </c>
      <c r="G34" s="28">
        <v>30662.41</v>
      </c>
      <c r="H34" s="30">
        <v>30800</v>
      </c>
      <c r="I34" s="30">
        <v>33356.410000000003</v>
      </c>
      <c r="J34" s="48">
        <v>35113</v>
      </c>
      <c r="K34" s="29">
        <v>36634</v>
      </c>
      <c r="L34" s="33">
        <v>38043</v>
      </c>
    </row>
    <row r="35" spans="1:12" ht="44.25" customHeight="1" x14ac:dyDescent="0.25">
      <c r="A35" s="124" t="s">
        <v>33</v>
      </c>
      <c r="B35" s="125"/>
      <c r="C35" s="125"/>
      <c r="D35" s="125"/>
      <c r="E35" s="125"/>
      <c r="F35" s="28">
        <v>27460.07</v>
      </c>
      <c r="G35" s="28">
        <v>24181.98</v>
      </c>
      <c r="H35" s="30">
        <v>6000</v>
      </c>
      <c r="I35" s="30">
        <v>8831.36</v>
      </c>
      <c r="J35" s="48">
        <v>3000</v>
      </c>
      <c r="K35" s="29">
        <v>3000</v>
      </c>
      <c r="L35" s="33">
        <v>3000</v>
      </c>
    </row>
    <row r="36" spans="1:12" ht="34.5" customHeight="1" x14ac:dyDescent="0.25">
      <c r="A36" s="124" t="s">
        <v>34</v>
      </c>
      <c r="B36" s="125"/>
      <c r="C36" s="125"/>
      <c r="D36" s="125"/>
      <c r="E36" s="125"/>
      <c r="F36" s="43">
        <v>7344.3</v>
      </c>
      <c r="G36" s="43">
        <v>8002.74</v>
      </c>
      <c r="H36" s="30">
        <v>0</v>
      </c>
      <c r="I36" s="30">
        <v>0</v>
      </c>
      <c r="J36" s="48">
        <v>0</v>
      </c>
      <c r="K36" s="29">
        <v>0</v>
      </c>
      <c r="L36" s="33">
        <v>0</v>
      </c>
    </row>
    <row r="37" spans="1:12" ht="44.25" customHeight="1" x14ac:dyDescent="0.25">
      <c r="A37" s="124" t="s">
        <v>35</v>
      </c>
      <c r="B37" s="125"/>
      <c r="C37" s="125"/>
      <c r="D37" s="125"/>
      <c r="E37" s="125"/>
      <c r="F37" s="28">
        <v>10510.66</v>
      </c>
      <c r="G37" s="28">
        <v>8148.08</v>
      </c>
      <c r="H37" s="30">
        <v>8470</v>
      </c>
      <c r="I37" s="30">
        <v>8587.07</v>
      </c>
      <c r="J37" s="48">
        <v>9046</v>
      </c>
      <c r="K37" s="29">
        <v>9470</v>
      </c>
      <c r="L37" s="33">
        <v>9927</v>
      </c>
    </row>
    <row r="38" spans="1:12" ht="34.5" customHeight="1" x14ac:dyDescent="0.25">
      <c r="A38" s="124" t="s">
        <v>36</v>
      </c>
      <c r="B38" s="125"/>
      <c r="C38" s="125"/>
      <c r="D38" s="125"/>
      <c r="E38" s="125"/>
      <c r="F38" s="43">
        <v>760</v>
      </c>
      <c r="G38" s="43">
        <v>760</v>
      </c>
      <c r="H38" s="30">
        <v>760</v>
      </c>
      <c r="I38" s="30">
        <v>755</v>
      </c>
      <c r="J38" s="48">
        <v>750</v>
      </c>
      <c r="K38" s="29">
        <v>750</v>
      </c>
      <c r="L38" s="33">
        <v>750</v>
      </c>
    </row>
    <row r="39" spans="1:12" ht="18" customHeight="1" x14ac:dyDescent="0.25">
      <c r="A39" s="129" t="s">
        <v>37</v>
      </c>
      <c r="B39" s="130"/>
      <c r="C39" s="130"/>
      <c r="D39" s="130"/>
      <c r="E39" s="130"/>
      <c r="F39" s="73">
        <f t="shared" ref="F39:K39" si="10">SUM(F21:F38)</f>
        <v>192853.05</v>
      </c>
      <c r="G39" s="73">
        <f t="shared" si="10"/>
        <v>178820.06</v>
      </c>
      <c r="H39" s="35">
        <f t="shared" si="10"/>
        <v>158694</v>
      </c>
      <c r="I39" s="35">
        <f t="shared" si="10"/>
        <v>175495.38</v>
      </c>
      <c r="J39" s="35">
        <f t="shared" si="10"/>
        <v>176165.12</v>
      </c>
      <c r="K39" s="35">
        <f t="shared" si="10"/>
        <v>163598</v>
      </c>
      <c r="L39" s="35">
        <f t="shared" ref="L39" si="11">SUM(L21:L38)</f>
        <v>168065</v>
      </c>
    </row>
    <row r="40" spans="1:12" ht="39.75" customHeight="1" x14ac:dyDescent="0.25">
      <c r="A40" s="124" t="s">
        <v>71</v>
      </c>
      <c r="B40" s="125"/>
      <c r="C40" s="125"/>
      <c r="D40" s="125"/>
      <c r="E40" s="125"/>
      <c r="F40" s="121">
        <v>0</v>
      </c>
      <c r="G40" s="121">
        <v>0</v>
      </c>
      <c r="H40" s="39">
        <v>0</v>
      </c>
      <c r="I40" s="39">
        <v>0</v>
      </c>
      <c r="J40" s="48">
        <v>6000</v>
      </c>
      <c r="K40" s="122">
        <v>0</v>
      </c>
      <c r="L40" s="39">
        <v>0</v>
      </c>
    </row>
    <row r="41" spans="1:12" ht="39.75" customHeight="1" x14ac:dyDescent="0.25">
      <c r="A41" s="124" t="s">
        <v>38</v>
      </c>
      <c r="B41" s="125"/>
      <c r="C41" s="125"/>
      <c r="D41" s="125"/>
      <c r="E41" s="125"/>
      <c r="F41" s="43">
        <v>0</v>
      </c>
      <c r="G41" s="43">
        <v>0</v>
      </c>
      <c r="H41" s="30">
        <v>300000</v>
      </c>
      <c r="I41" s="30">
        <v>80000</v>
      </c>
      <c r="J41" s="48">
        <v>0</v>
      </c>
      <c r="K41" s="74">
        <v>0</v>
      </c>
      <c r="L41" s="33">
        <v>0</v>
      </c>
    </row>
    <row r="42" spans="1:12" ht="39.75" customHeight="1" x14ac:dyDescent="0.25">
      <c r="A42" s="124" t="s">
        <v>39</v>
      </c>
      <c r="B42" s="125"/>
      <c r="C42" s="125"/>
      <c r="D42" s="125"/>
      <c r="E42" s="125"/>
      <c r="F42" s="43">
        <v>0</v>
      </c>
      <c r="G42" s="43">
        <v>0</v>
      </c>
      <c r="H42" s="30">
        <v>15790</v>
      </c>
      <c r="I42" s="30">
        <v>4210.53</v>
      </c>
      <c r="J42" s="48">
        <v>15000</v>
      </c>
      <c r="K42" s="75">
        <v>10000</v>
      </c>
      <c r="L42" s="76">
        <v>10000</v>
      </c>
    </row>
    <row r="43" spans="1:12" ht="39.75" customHeight="1" x14ac:dyDescent="0.25">
      <c r="A43" s="124" t="s">
        <v>40</v>
      </c>
      <c r="B43" s="131"/>
      <c r="C43" s="131"/>
      <c r="D43" s="131"/>
      <c r="E43" s="132"/>
      <c r="F43" s="43">
        <v>0</v>
      </c>
      <c r="G43" s="43">
        <v>0</v>
      </c>
      <c r="H43" s="30">
        <v>294230</v>
      </c>
      <c r="I43" s="30">
        <v>0</v>
      </c>
      <c r="J43" s="48">
        <v>294230</v>
      </c>
      <c r="K43" s="74">
        <v>0</v>
      </c>
      <c r="L43" s="76">
        <v>0</v>
      </c>
    </row>
    <row r="44" spans="1:12" ht="39.75" customHeight="1" x14ac:dyDescent="0.25">
      <c r="A44" s="124" t="s">
        <v>41</v>
      </c>
      <c r="B44" s="131"/>
      <c r="C44" s="131"/>
      <c r="D44" s="131"/>
      <c r="E44" s="132"/>
      <c r="F44" s="43">
        <v>0</v>
      </c>
      <c r="G44" s="43">
        <v>0</v>
      </c>
      <c r="H44" s="30">
        <v>512180</v>
      </c>
      <c r="I44" s="30">
        <v>0</v>
      </c>
      <c r="J44" s="48">
        <v>512180</v>
      </c>
      <c r="K44" s="74">
        <v>0</v>
      </c>
      <c r="L44" s="76">
        <v>0</v>
      </c>
    </row>
    <row r="45" spans="1:12" ht="39.75" customHeight="1" x14ac:dyDescent="0.25">
      <c r="A45" s="124" t="s">
        <v>42</v>
      </c>
      <c r="B45" s="131"/>
      <c r="C45" s="131"/>
      <c r="D45" s="131"/>
      <c r="E45" s="132"/>
      <c r="F45" s="43">
        <v>0</v>
      </c>
      <c r="G45" s="43">
        <v>0</v>
      </c>
      <c r="H45" s="30">
        <v>11570.04</v>
      </c>
      <c r="I45" s="30">
        <v>1828.1</v>
      </c>
      <c r="J45" s="48">
        <v>11570.04</v>
      </c>
      <c r="K45" s="74">
        <v>0</v>
      </c>
      <c r="L45" s="76">
        <v>0</v>
      </c>
    </row>
    <row r="46" spans="1:12" ht="42.75" customHeight="1" x14ac:dyDescent="0.25">
      <c r="A46" s="124" t="s">
        <v>69</v>
      </c>
      <c r="B46" s="125"/>
      <c r="C46" s="125"/>
      <c r="D46" s="125"/>
      <c r="E46" s="125"/>
      <c r="F46" s="43">
        <v>0</v>
      </c>
      <c r="G46" s="43">
        <v>0</v>
      </c>
      <c r="H46" s="30">
        <v>0</v>
      </c>
      <c r="I46" s="30">
        <v>0</v>
      </c>
      <c r="J46" s="48">
        <v>40000</v>
      </c>
      <c r="K46" s="74">
        <v>0</v>
      </c>
      <c r="L46" s="33">
        <v>0</v>
      </c>
    </row>
    <row r="47" spans="1:12" ht="40.5" customHeight="1" x14ac:dyDescent="0.25">
      <c r="A47" s="124" t="s">
        <v>70</v>
      </c>
      <c r="B47" s="125"/>
      <c r="C47" s="125"/>
      <c r="D47" s="125"/>
      <c r="E47" s="125"/>
      <c r="F47" s="43">
        <v>0</v>
      </c>
      <c r="G47" s="43">
        <v>0</v>
      </c>
      <c r="H47" s="30">
        <v>0</v>
      </c>
      <c r="I47" s="30">
        <v>300</v>
      </c>
      <c r="J47" s="48">
        <v>15200</v>
      </c>
      <c r="K47" s="74">
        <v>0</v>
      </c>
      <c r="L47" s="33">
        <v>0</v>
      </c>
    </row>
    <row r="48" spans="1:12" ht="45" customHeight="1" x14ac:dyDescent="0.25">
      <c r="A48" s="124" t="s">
        <v>43</v>
      </c>
      <c r="B48" s="125"/>
      <c r="C48" s="125"/>
      <c r="D48" s="125"/>
      <c r="E48" s="126"/>
      <c r="F48" s="43">
        <v>0</v>
      </c>
      <c r="G48" s="43">
        <v>1100</v>
      </c>
      <c r="H48" s="30">
        <v>0</v>
      </c>
      <c r="I48" s="30">
        <v>780</v>
      </c>
      <c r="J48" s="48">
        <v>520</v>
      </c>
      <c r="K48" s="74">
        <v>0</v>
      </c>
      <c r="L48" s="33">
        <v>0</v>
      </c>
    </row>
    <row r="49" spans="1:12" ht="18" customHeight="1" x14ac:dyDescent="0.25">
      <c r="A49" s="127" t="s">
        <v>44</v>
      </c>
      <c r="B49" s="128"/>
      <c r="C49" s="128"/>
      <c r="D49" s="128"/>
      <c r="E49" s="128"/>
      <c r="F49" s="45">
        <f t="shared" ref="F49:I49" si="12">SUM(F41:F48)</f>
        <v>0</v>
      </c>
      <c r="G49" s="45">
        <f t="shared" si="12"/>
        <v>1100</v>
      </c>
      <c r="H49" s="45">
        <f t="shared" si="12"/>
        <v>1133770.04</v>
      </c>
      <c r="I49" s="45">
        <f t="shared" si="12"/>
        <v>87118.63</v>
      </c>
      <c r="J49" s="45">
        <f>SUM(J40:J48)</f>
        <v>894700.04</v>
      </c>
      <c r="K49" s="46">
        <f t="shared" ref="K49:L49" si="13">SUM(K41:K48)</f>
        <v>10000</v>
      </c>
      <c r="L49" s="45">
        <f t="shared" si="13"/>
        <v>10000</v>
      </c>
    </row>
    <row r="50" spans="1:12" ht="45" customHeight="1" x14ac:dyDescent="0.25">
      <c r="A50" s="124" t="s">
        <v>45</v>
      </c>
      <c r="B50" s="125"/>
      <c r="C50" s="125"/>
      <c r="D50" s="125"/>
      <c r="E50" s="125"/>
      <c r="F50" s="43">
        <v>11040</v>
      </c>
      <c r="G50" s="43">
        <v>11040</v>
      </c>
      <c r="H50" s="30">
        <v>11040</v>
      </c>
      <c r="I50" s="30">
        <v>11040</v>
      </c>
      <c r="J50" s="48">
        <v>11040</v>
      </c>
      <c r="K50" s="77">
        <v>11040</v>
      </c>
      <c r="L50" s="33">
        <v>11040</v>
      </c>
    </row>
    <row r="51" spans="1:12" ht="45" customHeight="1" x14ac:dyDescent="0.25">
      <c r="A51" s="124" t="s">
        <v>46</v>
      </c>
      <c r="B51" s="131"/>
      <c r="C51" s="131"/>
      <c r="D51" s="131"/>
      <c r="E51" s="132"/>
      <c r="F51" s="49">
        <v>0</v>
      </c>
      <c r="G51" s="49">
        <v>0</v>
      </c>
      <c r="H51" s="50">
        <v>6500</v>
      </c>
      <c r="I51" s="50">
        <v>0</v>
      </c>
      <c r="J51" s="78">
        <v>20000</v>
      </c>
      <c r="K51" s="79">
        <v>20000</v>
      </c>
      <c r="L51" s="80">
        <v>20000</v>
      </c>
    </row>
    <row r="52" spans="1:12" ht="18" customHeight="1" thickBot="1" x14ac:dyDescent="0.3">
      <c r="A52" s="136" t="s">
        <v>47</v>
      </c>
      <c r="B52" s="137"/>
      <c r="C52" s="137"/>
      <c r="D52" s="137"/>
      <c r="E52" s="137"/>
      <c r="F52" s="54">
        <f t="shared" ref="F52:J52" si="14">SUM(F50:F51)</f>
        <v>11040</v>
      </c>
      <c r="G52" s="54">
        <f t="shared" si="14"/>
        <v>11040</v>
      </c>
      <c r="H52" s="54">
        <f t="shared" si="14"/>
        <v>17540</v>
      </c>
      <c r="I52" s="54">
        <f t="shared" si="14"/>
        <v>11040</v>
      </c>
      <c r="J52" s="54">
        <f t="shared" si="14"/>
        <v>31040</v>
      </c>
      <c r="K52" s="54">
        <f t="shared" ref="K52:L52" si="15">SUM(K50:K51)</f>
        <v>31040</v>
      </c>
      <c r="L52" s="54">
        <f t="shared" si="15"/>
        <v>31040</v>
      </c>
    </row>
    <row r="53" spans="1:12" ht="18" customHeight="1" thickBot="1" x14ac:dyDescent="0.3">
      <c r="A53" s="133" t="s">
        <v>48</v>
      </c>
      <c r="B53" s="134"/>
      <c r="C53" s="134"/>
      <c r="D53" s="134"/>
      <c r="E53" s="135"/>
      <c r="F53" s="56">
        <f t="shared" ref="F53:J53" si="16">F52+F49+F39</f>
        <v>203893.05</v>
      </c>
      <c r="G53" s="56">
        <f t="shared" si="16"/>
        <v>190960.06</v>
      </c>
      <c r="H53" s="56">
        <f t="shared" si="16"/>
        <v>1310004.04</v>
      </c>
      <c r="I53" s="56">
        <f t="shared" si="16"/>
        <v>273654.01</v>
      </c>
      <c r="J53" s="56">
        <f t="shared" si="16"/>
        <v>1101905.1600000001</v>
      </c>
      <c r="K53" s="55">
        <f t="shared" ref="K53:L53" si="17">K52+K49+K39</f>
        <v>204638</v>
      </c>
      <c r="L53" s="56">
        <f t="shared" si="17"/>
        <v>209105</v>
      </c>
    </row>
    <row r="54" spans="1:12" ht="15.75" x14ac:dyDescent="0.25">
      <c r="A54" s="58"/>
      <c r="B54" s="58"/>
      <c r="C54" s="58"/>
      <c r="D54" s="58"/>
      <c r="E54" s="58"/>
      <c r="F54" s="59"/>
      <c r="G54" s="59"/>
      <c r="H54" s="59"/>
      <c r="I54" s="59"/>
      <c r="J54" s="59"/>
      <c r="K54" s="59"/>
      <c r="L54" s="59"/>
    </row>
    <row r="55" spans="1:12" x14ac:dyDescent="0.25">
      <c r="A55" s="83" t="s">
        <v>49</v>
      </c>
      <c r="B55" s="81"/>
      <c r="C55" s="81"/>
      <c r="D55" s="81"/>
      <c r="E55" s="81"/>
      <c r="F55" s="82"/>
      <c r="G55" s="8"/>
      <c r="H55" s="8"/>
      <c r="I55" s="8"/>
      <c r="J55" s="8"/>
      <c r="K55" s="8"/>
    </row>
    <row r="56" spans="1:12" x14ac:dyDescent="0.25">
      <c r="A56" s="83" t="s">
        <v>50</v>
      </c>
      <c r="B56" s="81"/>
      <c r="C56" s="81"/>
      <c r="D56" s="81"/>
      <c r="E56" s="81"/>
      <c r="F56" s="82"/>
      <c r="G56" s="8"/>
      <c r="H56" s="8"/>
      <c r="I56" s="8"/>
      <c r="J56" s="8"/>
      <c r="K56" s="8"/>
    </row>
    <row r="57" spans="1:12" x14ac:dyDescent="0.25">
      <c r="A57" s="81" t="s">
        <v>51</v>
      </c>
      <c r="B57" s="81"/>
      <c r="C57" s="81"/>
      <c r="D57" s="81"/>
      <c r="E57" s="81"/>
      <c r="F57" s="82"/>
      <c r="G57" s="8"/>
      <c r="H57" s="8"/>
      <c r="I57" s="8"/>
      <c r="J57" s="8"/>
      <c r="K57" s="8"/>
    </row>
    <row r="58" spans="1:12" ht="15.75" thickBot="1" x14ac:dyDescent="0.3">
      <c r="A58" s="81"/>
      <c r="B58" s="81"/>
      <c r="C58" s="81"/>
      <c r="D58" s="81"/>
      <c r="E58" s="81"/>
      <c r="F58" s="82"/>
      <c r="G58" s="8"/>
      <c r="H58" s="8"/>
      <c r="I58" s="8"/>
      <c r="J58" s="8"/>
      <c r="K58" s="8"/>
    </row>
    <row r="59" spans="1:12" ht="18" customHeight="1" x14ac:dyDescent="0.25">
      <c r="A59" s="85" t="s">
        <v>52</v>
      </c>
      <c r="B59" s="86"/>
      <c r="C59" s="86"/>
      <c r="D59" s="86"/>
      <c r="E59" s="87"/>
      <c r="F59" s="88">
        <f t="shared" ref="F59:L59" si="18">F8-F39</f>
        <v>1139.3699999999953</v>
      </c>
      <c r="G59" s="89">
        <f t="shared" si="18"/>
        <v>20565.350000000006</v>
      </c>
      <c r="H59" s="88">
        <f t="shared" si="18"/>
        <v>36172.739999999991</v>
      </c>
      <c r="I59" s="89">
        <f t="shared" si="18"/>
        <v>29980.770000000019</v>
      </c>
      <c r="J59" s="89">
        <f t="shared" si="18"/>
        <v>67937.739999999991</v>
      </c>
      <c r="K59" s="90">
        <f t="shared" si="18"/>
        <v>58867</v>
      </c>
      <c r="L59" s="89">
        <f t="shared" si="18"/>
        <v>54200</v>
      </c>
    </row>
    <row r="60" spans="1:12" ht="18" customHeight="1" x14ac:dyDescent="0.25">
      <c r="A60" s="91" t="s">
        <v>53</v>
      </c>
      <c r="B60" s="92"/>
      <c r="C60" s="92"/>
      <c r="D60" s="92"/>
      <c r="E60" s="93"/>
      <c r="F60" s="94">
        <f t="shared" ref="F60:L60" si="19">F11-F49</f>
        <v>1354.8</v>
      </c>
      <c r="G60" s="94">
        <f t="shared" si="19"/>
        <v>-809.6</v>
      </c>
      <c r="H60" s="94">
        <f t="shared" si="19"/>
        <v>-539540.04</v>
      </c>
      <c r="I60" s="94">
        <f t="shared" si="19"/>
        <v>32881.369999999995</v>
      </c>
      <c r="J60" s="94">
        <f t="shared" si="19"/>
        <v>-600470.04</v>
      </c>
      <c r="K60" s="95">
        <f t="shared" si="19"/>
        <v>-10000</v>
      </c>
      <c r="L60" s="94">
        <f t="shared" si="19"/>
        <v>-10000</v>
      </c>
    </row>
    <row r="61" spans="1:12" ht="18" customHeight="1" x14ac:dyDescent="0.25">
      <c r="A61" s="96" t="s">
        <v>54</v>
      </c>
      <c r="B61" s="97"/>
      <c r="C61" s="97"/>
      <c r="D61" s="97"/>
      <c r="E61" s="98"/>
      <c r="F61" s="99">
        <f t="shared" ref="F61:L62" si="20">F14-F52</f>
        <v>7636.4500000000007</v>
      </c>
      <c r="G61" s="100">
        <f t="shared" si="20"/>
        <v>-11040</v>
      </c>
      <c r="H61" s="100">
        <f t="shared" si="20"/>
        <v>504640</v>
      </c>
      <c r="I61" s="100">
        <f t="shared" si="20"/>
        <v>-11040</v>
      </c>
      <c r="J61" s="100">
        <f t="shared" si="20"/>
        <v>536140</v>
      </c>
      <c r="K61" s="101">
        <f t="shared" si="20"/>
        <v>-31040</v>
      </c>
      <c r="L61" s="100">
        <f t="shared" si="20"/>
        <v>-31040</v>
      </c>
    </row>
    <row r="62" spans="1:12" ht="18" customHeight="1" thickBot="1" x14ac:dyDescent="0.3">
      <c r="A62" s="102" t="s">
        <v>55</v>
      </c>
      <c r="B62" s="103"/>
      <c r="C62" s="103"/>
      <c r="D62" s="103"/>
      <c r="E62" s="104"/>
      <c r="F62" s="105">
        <f t="shared" si="20"/>
        <v>10130.619999999995</v>
      </c>
      <c r="G62" s="106">
        <f t="shared" si="20"/>
        <v>8715.75</v>
      </c>
      <c r="H62" s="106">
        <f t="shared" si="20"/>
        <v>1272.6999999999534</v>
      </c>
      <c r="I62" s="106">
        <f t="shared" si="20"/>
        <v>51822.140000000014</v>
      </c>
      <c r="J62" s="106">
        <f t="shared" si="20"/>
        <v>3607.6999999997206</v>
      </c>
      <c r="K62" s="107">
        <f t="shared" si="20"/>
        <v>17827</v>
      </c>
      <c r="L62" s="106">
        <f t="shared" si="20"/>
        <v>13160</v>
      </c>
    </row>
    <row r="63" spans="1:12" x14ac:dyDescent="0.25">
      <c r="A63" s="84"/>
      <c r="B63" s="84"/>
      <c r="C63" s="84"/>
      <c r="D63" s="84"/>
      <c r="E63" s="84"/>
      <c r="F63" s="84"/>
      <c r="G63" s="8"/>
      <c r="H63" s="8"/>
      <c r="I63" s="8"/>
      <c r="J63" s="8"/>
      <c r="K63" s="8"/>
    </row>
    <row r="64" spans="1:12" x14ac:dyDescent="0.25">
      <c r="A64" s="84"/>
      <c r="B64" s="84"/>
      <c r="C64" s="84"/>
      <c r="D64" s="84"/>
      <c r="E64" s="84"/>
      <c r="F64" s="84"/>
      <c r="G64" s="8"/>
      <c r="H64" s="8"/>
      <c r="I64" s="8"/>
      <c r="J64" s="8"/>
      <c r="K64" s="8"/>
    </row>
    <row r="65" spans="1:13" x14ac:dyDescent="0.25">
      <c r="A65" s="108" t="s">
        <v>56</v>
      </c>
      <c r="B65" s="108"/>
      <c r="C65" s="108"/>
      <c r="D65" s="108"/>
      <c r="E65" s="108"/>
      <c r="F65" s="108"/>
      <c r="G65" s="109"/>
      <c r="H65" s="109"/>
      <c r="I65" s="109"/>
      <c r="J65" s="109"/>
      <c r="K65" s="109"/>
      <c r="L65" s="110"/>
      <c r="M65" s="110"/>
    </row>
    <row r="66" spans="1:13" x14ac:dyDescent="0.25">
      <c r="A66" s="111" t="s">
        <v>72</v>
      </c>
      <c r="B66" s="110"/>
      <c r="C66" s="110"/>
      <c r="D66" s="108"/>
      <c r="E66" s="108"/>
      <c r="F66" s="108"/>
      <c r="G66" s="109"/>
      <c r="H66" s="109"/>
      <c r="I66" s="109"/>
      <c r="J66" s="109"/>
      <c r="K66" s="109"/>
      <c r="L66" s="110"/>
      <c r="M66" s="110"/>
    </row>
    <row r="67" spans="1:13" x14ac:dyDescent="0.25">
      <c r="A67" s="111" t="s">
        <v>73</v>
      </c>
      <c r="B67" s="110"/>
      <c r="C67" s="110"/>
      <c r="D67" s="112"/>
      <c r="E67" s="112"/>
      <c r="F67" s="112"/>
      <c r="G67" s="110"/>
      <c r="H67" s="110"/>
      <c r="I67" s="110"/>
      <c r="J67" s="110"/>
      <c r="K67" s="110"/>
      <c r="L67" s="110"/>
      <c r="M67" s="110"/>
    </row>
    <row r="68" spans="1:13" x14ac:dyDescent="0.25">
      <c r="D68" s="110"/>
      <c r="E68" s="110"/>
      <c r="F68" s="110"/>
      <c r="G68" s="110"/>
      <c r="H68" s="110"/>
      <c r="I68" s="110"/>
      <c r="J68" s="110"/>
      <c r="K68" s="110"/>
      <c r="L68" s="110"/>
    </row>
    <row r="69" spans="1:13" x14ac:dyDescent="0.25">
      <c r="A69" s="113" t="s">
        <v>57</v>
      </c>
    </row>
    <row r="70" spans="1:13" x14ac:dyDescent="0.25">
      <c r="A70" s="114" t="s">
        <v>74</v>
      </c>
      <c r="B70" s="115"/>
      <c r="C70" s="115"/>
    </row>
    <row r="71" spans="1:13" x14ac:dyDescent="0.25">
      <c r="A71" s="116" t="s">
        <v>58</v>
      </c>
      <c r="B71" s="112"/>
      <c r="C71" s="112"/>
    </row>
    <row r="72" spans="1:13" x14ac:dyDescent="0.25">
      <c r="B72" s="110"/>
      <c r="C72" s="110"/>
    </row>
  </sheetData>
  <mergeCells count="47">
    <mergeCell ref="A9:E9"/>
    <mergeCell ref="A3:E4"/>
    <mergeCell ref="A5:E5"/>
    <mergeCell ref="A6:E6"/>
    <mergeCell ref="A7:E7"/>
    <mergeCell ref="A8:E8"/>
    <mergeCell ref="A28:E28"/>
    <mergeCell ref="A25:E25"/>
    <mergeCell ref="A10:E10"/>
    <mergeCell ref="A11:E11"/>
    <mergeCell ref="A12:E12"/>
    <mergeCell ref="A13:E13"/>
    <mergeCell ref="A14:E14"/>
    <mergeCell ref="A15:E15"/>
    <mergeCell ref="A20:E20"/>
    <mergeCell ref="A21:E21"/>
    <mergeCell ref="A22:E22"/>
    <mergeCell ref="A23:E23"/>
    <mergeCell ref="A24:E24"/>
    <mergeCell ref="A26:E26"/>
    <mergeCell ref="A27:E27"/>
    <mergeCell ref="A53:E53"/>
    <mergeCell ref="A51:E51"/>
    <mergeCell ref="A52:E52"/>
    <mergeCell ref="A29:E29"/>
    <mergeCell ref="A30:E30"/>
    <mergeCell ref="A31:E31"/>
    <mergeCell ref="A34:E34"/>
    <mergeCell ref="A35:E35"/>
    <mergeCell ref="A32:E32"/>
    <mergeCell ref="A40:E40"/>
    <mergeCell ref="N3:O4"/>
    <mergeCell ref="A46:E46"/>
    <mergeCell ref="A48:E48"/>
    <mergeCell ref="A49:E49"/>
    <mergeCell ref="A50:E50"/>
    <mergeCell ref="A39:E39"/>
    <mergeCell ref="A41:E41"/>
    <mergeCell ref="A42:E42"/>
    <mergeCell ref="A43:E43"/>
    <mergeCell ref="A44:E44"/>
    <mergeCell ref="A45:E45"/>
    <mergeCell ref="A33:E33"/>
    <mergeCell ref="A36:E36"/>
    <mergeCell ref="A37:E37"/>
    <mergeCell ref="A38:E38"/>
    <mergeCell ref="A47:E47"/>
  </mergeCells>
  <pageMargins left="3.937007874015748E-2" right="3.937007874015748E-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2016-03-17T13:08:25Z</dcterms:modified>
</cp:coreProperties>
</file>